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Kapitalikomponendid\2023\05 Mai\06 Pirita tee 78, JuM\"/>
    </mc:Choice>
  </mc:AlternateContent>
  <xr:revisionPtr revIDLastSave="0" documentId="13_ncr:1_{B51C931A-0AD5-49FA-8F36-4C2432ACF685}" xr6:coauthVersionLast="47" xr6:coauthVersionMax="47" xr10:uidLastSave="{00000000-0000-0000-0000-000000000000}"/>
  <bookViews>
    <workbookView xWindow="5835" yWindow="1350" windowWidth="21000" windowHeight="11910" xr2:uid="{7D6DDBEB-47B7-4770-B4F5-EF110F0A2DCB}"/>
  </bookViews>
  <sheets>
    <sheet name="Annuiteetgraafik_V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A73" i="1"/>
  <c r="E73" i="1"/>
  <c r="D73" i="1"/>
  <c r="F73" i="1" l="1"/>
  <c r="G73" i="1"/>
  <c r="C74" i="1" s="1"/>
  <c r="D74" i="1"/>
  <c r="A74" i="1"/>
  <c r="E74" i="1"/>
  <c r="G74" i="1" l="1"/>
  <c r="F74" i="1"/>
</calcChain>
</file>

<file path=xl/sharedStrings.xml><?xml version="1.0" encoding="utf-8"?>
<sst xmlns="http://schemas.openxmlformats.org/spreadsheetml/2006/main" count="17" uniqueCount="16">
  <si>
    <t>Kapitalikomponendi annuiteetmaksegraafik - Pirita tee 78,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</si>
  <si>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</si>
  <si>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</si>
  <si>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</si>
  <si>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</si>
  <si>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</si>
  <si>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</si>
  <si>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</si>
  <si>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2023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</si>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</sst>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34"/>
  <sheetViews>
    <sheetView tabSelected="1" zoomScaleNormal="100" workbookViewId="0">
      <selection activeCell="E8" sqref="E8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45292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v>60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45291</v>
      </c>
      <c r="E8" s="38">
        <v>18189.993580000002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47118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5.6000000000000001E-2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45292</v>
      </c>
      <c r="B15" s="17">
        <f>IF(E7&gt;0,1,"")</f>
        <v>1</v>
      </c>
      <c r="C15" s="6">
        <f>IF(B15="","",E8)</f>
        <v>18189.993580000002</v>
      </c>
      <c r="D15" s="31">
        <f>IF(B15="","",IPMT($E$11/12,B15,$E$7,-$E$8,$E$9,0))</f>
        <v>84.886636706666678</v>
      </c>
      <c r="E15" s="31">
        <f>IF(B15="","",PPMT($E$11/12,B15,$E$7,-$E$8,$E$9,0))</f>
        <v>263.40359663883629</v>
      </c>
      <c r="F15" s="31">
        <f>IF(B15="","",SUM(D15:E15))</f>
        <v>348.290233345503</v>
      </c>
      <c r="G15" s="6">
        <f>IF(B15="","",SUM(C15)-SUM(E15))</f>
        <v>17926.589983361166</v>
      </c>
      <c r="K15" s="20"/>
      <c r="L15" s="20"/>
      <c r="M15" s="23"/>
    </row>
    <row r="16" spans="1:16">
      <c r="A16" s="30">
        <f>IF(B16="","",EDATE(A15,1))</f>
        <v>45323</v>
      </c>
      <c r="B16" s="17">
        <f>IF(B15="","",IF(SUM(B15)+1&lt;=$E$7,SUM(B15)+1,""))</f>
        <v>2</v>
      </c>
      <c r="C16" s="6">
        <f>IF(B16="","",G15)</f>
        <v>17926.589983361166</v>
      </c>
      <c r="D16" s="31">
        <f>IF(B16="","",IPMT($E$11/12,B16,$E$7,-$E$8,$E$9,0))</f>
        <v>83.657419922352119</v>
      </c>
      <c r="E16" s="31">
        <f>IF(B16="","",PPMT($E$11/12,B16,$E$7,-$E$8,$E$9,0))</f>
        <v>264.63281342315094</v>
      </c>
      <c r="F16" s="31">
        <f t="shared" ref="F16" si="0">IF(B16="","",SUM(D16:E16))</f>
        <v>348.29023334550305</v>
      </c>
      <c r="G16" s="6">
        <f t="shared" ref="G16" si="1">IF(B16="","",SUM(C16)-SUM(E16))</f>
        <v>17661.957169938014</v>
      </c>
      <c r="K16" s="20"/>
      <c r="L16" s="20"/>
      <c r="M16" s="23"/>
    </row>
    <row r="17" spans="1:13">
      <c r="A17" s="30">
        <f t="shared" ref="A17:A74" si="2">IF(B17="","",EDATE(A16,1))</f>
        <v>45352</v>
      </c>
      <c r="B17" s="17">
        <f t="shared" ref="B17:B74" si="3">IF(B16="","",IF(SUM(B16)+1&lt;=$E$7,SUM(B16)+1,""))</f>
        <v>3</v>
      </c>
      <c r="C17" s="6">
        <f t="shared" ref="C17:C74" si="4">IF(B17="","",G16)</f>
        <v>17661.957169938014</v>
      </c>
      <c r="D17" s="31">
        <f t="shared" ref="D17:D74" si="5">IF(B17="","",IPMT($E$11/12,B17,$E$7,-$E$8,$E$9,0))</f>
        <v>82.422466793044094</v>
      </c>
      <c r="E17" s="31">
        <f t="shared" ref="E17:E74" si="6">IF(B17="","",PPMT($E$11/12,B17,$E$7,-$E$8,$E$9,0))</f>
        <v>265.86776655245893</v>
      </c>
      <c r="F17" s="31">
        <f t="shared" ref="F17:F74" si="7">IF(B17="","",SUM(D17:E17))</f>
        <v>348.290233345503</v>
      </c>
      <c r="G17" s="6">
        <f t="shared" ref="G17:G74" si="8">IF(B17="","",SUM(C17)-SUM(E17))</f>
        <v>17396.089403385555</v>
      </c>
      <c r="K17" s="20"/>
      <c r="L17" s="20"/>
      <c r="M17" s="23"/>
    </row>
    <row r="18" spans="1:13">
      <c r="A18" s="30">
        <f t="shared" si="2"/>
        <v>45383</v>
      </c>
      <c r="B18" s="17">
        <f t="shared" si="3"/>
        <v>4</v>
      </c>
      <c r="C18" s="6">
        <f t="shared" si="4"/>
        <v>17396.089403385555</v>
      </c>
      <c r="D18" s="31">
        <f t="shared" si="5"/>
        <v>81.181750549132616</v>
      </c>
      <c r="E18" s="31">
        <f t="shared" si="6"/>
        <v>267.10848279637042</v>
      </c>
      <c r="F18" s="31">
        <f t="shared" si="7"/>
        <v>348.29023334550305</v>
      </c>
      <c r="G18" s="6">
        <f t="shared" si="8"/>
        <v>17128.980920589183</v>
      </c>
      <c r="K18" s="20"/>
      <c r="L18" s="20"/>
      <c r="M18" s="23"/>
    </row>
    <row r="19" spans="1:13">
      <c r="A19" s="30">
        <f t="shared" si="2"/>
        <v>45413</v>
      </c>
      <c r="B19" s="17">
        <f t="shared" si="3"/>
        <v>5</v>
      </c>
      <c r="C19" s="6">
        <f t="shared" si="4"/>
        <v>17128.980920589183</v>
      </c>
      <c r="D19" s="31">
        <f t="shared" si="5"/>
        <v>79.935244296082885</v>
      </c>
      <c r="E19" s="31">
        <f t="shared" si="6"/>
        <v>268.35498904942017</v>
      </c>
      <c r="F19" s="31">
        <f t="shared" si="7"/>
        <v>348.29023334550305</v>
      </c>
      <c r="G19" s="6">
        <f t="shared" si="8"/>
        <v>16860.625931539762</v>
      </c>
      <c r="K19" s="20"/>
      <c r="L19" s="20"/>
      <c r="M19" s="23"/>
    </row>
    <row r="20" spans="1:13">
      <c r="A20" s="30">
        <f t="shared" si="2"/>
        <v>45444</v>
      </c>
      <c r="B20" s="17">
        <f t="shared" si="3"/>
        <v>6</v>
      </c>
      <c r="C20" s="6">
        <f t="shared" si="4"/>
        <v>16860.625931539762</v>
      </c>
      <c r="D20" s="31">
        <f t="shared" si="5"/>
        <v>78.682921013852251</v>
      </c>
      <c r="E20" s="31">
        <f t="shared" si="6"/>
        <v>269.60731233165075</v>
      </c>
      <c r="F20" s="31">
        <f t="shared" si="7"/>
        <v>348.290233345503</v>
      </c>
      <c r="G20" s="6">
        <f t="shared" si="8"/>
        <v>16591.018619208113</v>
      </c>
      <c r="K20" s="20"/>
      <c r="L20" s="20"/>
      <c r="M20" s="23"/>
    </row>
    <row r="21" spans="1:13">
      <c r="A21" s="30">
        <f t="shared" si="2"/>
        <v>45474</v>
      </c>
      <c r="B21" s="17">
        <f t="shared" si="3"/>
        <v>7</v>
      </c>
      <c r="C21" s="6">
        <f t="shared" si="4"/>
        <v>16591.018619208113</v>
      </c>
      <c r="D21" s="31">
        <f t="shared" si="5"/>
        <v>77.424753556304552</v>
      </c>
      <c r="E21" s="31">
        <f t="shared" si="6"/>
        <v>270.8654797891985</v>
      </c>
      <c r="F21" s="31">
        <f t="shared" si="7"/>
        <v>348.29023334550305</v>
      </c>
      <c r="G21" s="6">
        <f t="shared" si="8"/>
        <v>16320.153139418915</v>
      </c>
      <c r="K21" s="20"/>
      <c r="L21" s="20"/>
      <c r="M21" s="23"/>
    </row>
    <row r="22" spans="1:13">
      <c r="A22" s="30">
        <f t="shared" si="2"/>
        <v>45505</v>
      </c>
      <c r="B22" s="17">
        <f t="shared" si="3"/>
        <v>8</v>
      </c>
      <c r="C22" s="6">
        <f t="shared" si="4"/>
        <v>16320.153139418915</v>
      </c>
      <c r="D22" s="31">
        <f t="shared" si="5"/>
        <v>76.160714650621628</v>
      </c>
      <c r="E22" s="31">
        <f t="shared" si="6"/>
        <v>272.12951869488143</v>
      </c>
      <c r="F22" s="31">
        <f t="shared" si="7"/>
        <v>348.29023334550305</v>
      </c>
      <c r="G22" s="6">
        <f t="shared" si="8"/>
        <v>16048.023620724034</v>
      </c>
      <c r="K22" s="20"/>
      <c r="L22" s="20"/>
      <c r="M22" s="23"/>
    </row>
    <row r="23" spans="1:13">
      <c r="A23" s="30">
        <f t="shared" si="2"/>
        <v>45536</v>
      </c>
      <c r="B23" s="17">
        <f t="shared" si="3"/>
        <v>9</v>
      </c>
      <c r="C23" s="6">
        <f t="shared" si="4"/>
        <v>16048.023620724034</v>
      </c>
      <c r="D23" s="31">
        <f t="shared" si="5"/>
        <v>74.890776896712168</v>
      </c>
      <c r="E23" s="31">
        <f t="shared" si="6"/>
        <v>273.39945644879083</v>
      </c>
      <c r="F23" s="31">
        <f t="shared" si="7"/>
        <v>348.290233345503</v>
      </c>
      <c r="G23" s="6">
        <f t="shared" si="8"/>
        <v>15774.624164275243</v>
      </c>
      <c r="K23" s="20"/>
      <c r="L23" s="20"/>
      <c r="M23" s="23"/>
    </row>
    <row r="24" spans="1:13">
      <c r="A24" s="30">
        <f t="shared" si="2"/>
        <v>45566</v>
      </c>
      <c r="B24" s="17">
        <f t="shared" si="3"/>
        <v>10</v>
      </c>
      <c r="C24" s="6">
        <f t="shared" si="4"/>
        <v>15774.624164275243</v>
      </c>
      <c r="D24" s="31">
        <f t="shared" si="5"/>
        <v>73.61491276661782</v>
      </c>
      <c r="E24" s="31">
        <f t="shared" si="6"/>
        <v>274.67532057888519</v>
      </c>
      <c r="F24" s="31">
        <f t="shared" si="7"/>
        <v>348.290233345503</v>
      </c>
      <c r="G24" s="6">
        <f t="shared" si="8"/>
        <v>15499.948843696358</v>
      </c>
      <c r="K24" s="20"/>
      <c r="L24" s="20"/>
      <c r="M24" s="23"/>
    </row>
    <row r="25" spans="1:13">
      <c r="A25" s="30">
        <f t="shared" si="2"/>
        <v>45597</v>
      </c>
      <c r="B25" s="17">
        <f t="shared" si="3"/>
        <v>11</v>
      </c>
      <c r="C25" s="6">
        <f t="shared" si="4"/>
        <v>15499.948843696358</v>
      </c>
      <c r="D25" s="31">
        <f t="shared" si="5"/>
        <v>72.333094603916351</v>
      </c>
      <c r="E25" s="31">
        <f t="shared" si="6"/>
        <v>275.95713874158668</v>
      </c>
      <c r="F25" s="31">
        <f t="shared" si="7"/>
        <v>348.290233345503</v>
      </c>
      <c r="G25" s="6">
        <f t="shared" si="8"/>
        <v>15223.991704954771</v>
      </c>
    </row>
    <row r="26" spans="1:13">
      <c r="A26" s="30">
        <f t="shared" si="2"/>
        <v>45627</v>
      </c>
      <c r="B26" s="17">
        <f t="shared" si="3"/>
        <v>12</v>
      </c>
      <c r="C26" s="6">
        <f t="shared" si="4"/>
        <v>15223.991704954771</v>
      </c>
      <c r="D26" s="31">
        <f t="shared" si="5"/>
        <v>71.045294623122274</v>
      </c>
      <c r="E26" s="31">
        <f t="shared" si="6"/>
        <v>277.24493872238077</v>
      </c>
      <c r="F26" s="31">
        <f t="shared" si="7"/>
        <v>348.29023334550305</v>
      </c>
      <c r="G26" s="6">
        <f t="shared" si="8"/>
        <v>14946.746766232391</v>
      </c>
    </row>
    <row r="27" spans="1:13">
      <c r="A27" s="30">
        <f t="shared" si="2"/>
        <v>45658</v>
      </c>
      <c r="B27" s="17">
        <f t="shared" si="3"/>
        <v>13</v>
      </c>
      <c r="C27" s="6">
        <f t="shared" si="4"/>
        <v>14946.746766232391</v>
      </c>
      <c r="D27" s="31">
        <f t="shared" si="5"/>
        <v>69.75148490908451</v>
      </c>
      <c r="E27" s="31">
        <f t="shared" si="6"/>
        <v>278.53874843641853</v>
      </c>
      <c r="F27" s="31">
        <f t="shared" si="7"/>
        <v>348.29023334550305</v>
      </c>
      <c r="G27" s="6">
        <f t="shared" si="8"/>
        <v>14668.208017795972</v>
      </c>
    </row>
    <row r="28" spans="1:13">
      <c r="A28" s="30">
        <f t="shared" si="2"/>
        <v>45689</v>
      </c>
      <c r="B28" s="17">
        <f t="shared" si="3"/>
        <v>14</v>
      </c>
      <c r="C28" s="6">
        <f t="shared" si="4"/>
        <v>14668.208017795972</v>
      </c>
      <c r="D28" s="31">
        <f t="shared" si="5"/>
        <v>68.451637416381217</v>
      </c>
      <c r="E28" s="31">
        <f t="shared" si="6"/>
        <v>279.83859592912182</v>
      </c>
      <c r="F28" s="31">
        <f t="shared" si="7"/>
        <v>348.29023334550305</v>
      </c>
      <c r="G28" s="6">
        <f t="shared" si="8"/>
        <v>14388.36942186685</v>
      </c>
    </row>
    <row r="29" spans="1:13">
      <c r="A29" s="30">
        <f t="shared" si="2"/>
        <v>45717</v>
      </c>
      <c r="B29" s="17">
        <f t="shared" si="3"/>
        <v>15</v>
      </c>
      <c r="C29" s="6">
        <f t="shared" si="4"/>
        <v>14388.36942186685</v>
      </c>
      <c r="D29" s="31">
        <f t="shared" si="5"/>
        <v>67.145723968711977</v>
      </c>
      <c r="E29" s="31">
        <f t="shared" si="6"/>
        <v>281.14450937679106</v>
      </c>
      <c r="F29" s="31">
        <f t="shared" si="7"/>
        <v>348.29023334550305</v>
      </c>
      <c r="G29" s="6">
        <f t="shared" si="8"/>
        <v>14107.224912490059</v>
      </c>
    </row>
    <row r="30" spans="1:13">
      <c r="A30" s="30">
        <f t="shared" si="2"/>
        <v>45748</v>
      </c>
      <c r="B30" s="17">
        <f t="shared" si="3"/>
        <v>16</v>
      </c>
      <c r="C30" s="6">
        <f t="shared" si="4"/>
        <v>14107.224912490059</v>
      </c>
      <c r="D30" s="31">
        <f t="shared" si="5"/>
        <v>65.833716258286955</v>
      </c>
      <c r="E30" s="31">
        <f t="shared" si="6"/>
        <v>282.45651708721607</v>
      </c>
      <c r="F30" s="31">
        <f t="shared" si="7"/>
        <v>348.290233345503</v>
      </c>
      <c r="G30" s="6">
        <f t="shared" si="8"/>
        <v>13824.768395402843</v>
      </c>
    </row>
    <row r="31" spans="1:13">
      <c r="A31" s="30">
        <f t="shared" si="2"/>
        <v>45778</v>
      </c>
      <c r="B31" s="17">
        <f t="shared" si="3"/>
        <v>17</v>
      </c>
      <c r="C31" s="6">
        <f t="shared" si="4"/>
        <v>13824.768395402843</v>
      </c>
      <c r="D31" s="31">
        <f t="shared" si="5"/>
        <v>64.515585845213266</v>
      </c>
      <c r="E31" s="31">
        <f t="shared" si="6"/>
        <v>283.77464750028975</v>
      </c>
      <c r="F31" s="31">
        <f t="shared" si="7"/>
        <v>348.290233345503</v>
      </c>
      <c r="G31" s="6">
        <f t="shared" si="8"/>
        <v>13540.993747902554</v>
      </c>
    </row>
    <row r="32" spans="1:13">
      <c r="A32" s="30">
        <f t="shared" si="2"/>
        <v>45809</v>
      </c>
      <c r="B32" s="17">
        <f t="shared" si="3"/>
        <v>18</v>
      </c>
      <c r="C32" s="6">
        <f t="shared" si="4"/>
        <v>13540.993747902554</v>
      </c>
      <c r="D32" s="31">
        <f t="shared" si="5"/>
        <v>63.191304156878601</v>
      </c>
      <c r="E32" s="31">
        <f t="shared" si="6"/>
        <v>285.09892918862442</v>
      </c>
      <c r="F32" s="31">
        <f t="shared" si="7"/>
        <v>348.290233345503</v>
      </c>
      <c r="G32" s="6">
        <f t="shared" si="8"/>
        <v>13255.894818713929</v>
      </c>
    </row>
    <row r="33" spans="1:7">
      <c r="A33" s="30">
        <f t="shared" si="2"/>
        <v>45839</v>
      </c>
      <c r="B33" s="17">
        <f t="shared" si="3"/>
        <v>19</v>
      </c>
      <c r="C33" s="6">
        <f t="shared" si="4"/>
        <v>13255.894818713929</v>
      </c>
      <c r="D33" s="31">
        <f t="shared" si="5"/>
        <v>61.860842487331688</v>
      </c>
      <c r="E33" s="31">
        <f t="shared" si="6"/>
        <v>286.42939085817136</v>
      </c>
      <c r="F33" s="31">
        <f t="shared" si="7"/>
        <v>348.29023334550305</v>
      </c>
      <c r="G33" s="6">
        <f t="shared" si="8"/>
        <v>12969.465427855757</v>
      </c>
    </row>
    <row r="34" spans="1:7">
      <c r="A34" s="30">
        <f t="shared" si="2"/>
        <v>45870</v>
      </c>
      <c r="B34" s="17">
        <f t="shared" si="3"/>
        <v>20</v>
      </c>
      <c r="C34" s="6">
        <f t="shared" si="4"/>
        <v>12969.465427855757</v>
      </c>
      <c r="D34" s="31">
        <f t="shared" si="5"/>
        <v>60.524171996660222</v>
      </c>
      <c r="E34" s="31">
        <f t="shared" si="6"/>
        <v>287.76606134884281</v>
      </c>
      <c r="F34" s="31">
        <f t="shared" si="7"/>
        <v>348.29023334550305</v>
      </c>
      <c r="G34" s="6">
        <f t="shared" si="8"/>
        <v>12681.699366506915</v>
      </c>
    </row>
    <row r="35" spans="1:7">
      <c r="A35" s="30">
        <f t="shared" si="2"/>
        <v>45901</v>
      </c>
      <c r="B35" s="17">
        <f t="shared" si="3"/>
        <v>21</v>
      </c>
      <c r="C35" s="6">
        <f t="shared" si="4"/>
        <v>12681.699366506915</v>
      </c>
      <c r="D35" s="31">
        <f t="shared" si="5"/>
        <v>59.181263710365613</v>
      </c>
      <c r="E35" s="31">
        <f t="shared" si="6"/>
        <v>289.10896963513738</v>
      </c>
      <c r="F35" s="31">
        <f t="shared" si="7"/>
        <v>348.290233345503</v>
      </c>
      <c r="G35" s="6">
        <f t="shared" si="8"/>
        <v>12392.590396871778</v>
      </c>
    </row>
    <row r="36" spans="1:7">
      <c r="A36" s="30">
        <f t="shared" si="2"/>
        <v>45931</v>
      </c>
      <c r="B36" s="17">
        <f t="shared" si="3"/>
        <v>22</v>
      </c>
      <c r="C36" s="6">
        <f t="shared" si="4"/>
        <v>12392.590396871778</v>
      </c>
      <c r="D36" s="31">
        <f t="shared" si="5"/>
        <v>57.83208851873497</v>
      </c>
      <c r="E36" s="31">
        <f t="shared" si="6"/>
        <v>290.45814482676803</v>
      </c>
      <c r="F36" s="31">
        <f t="shared" si="7"/>
        <v>348.290233345503</v>
      </c>
      <c r="G36" s="6">
        <f t="shared" si="8"/>
        <v>12102.13225204501</v>
      </c>
    </row>
    <row r="37" spans="1:7">
      <c r="A37" s="30">
        <f t="shared" si="2"/>
        <v>45962</v>
      </c>
      <c r="B37" s="17">
        <f t="shared" si="3"/>
        <v>23</v>
      </c>
      <c r="C37" s="6">
        <f t="shared" si="4"/>
        <v>12102.13225204501</v>
      </c>
      <c r="D37" s="31">
        <f t="shared" si="5"/>
        <v>56.476617176210041</v>
      </c>
      <c r="E37" s="31">
        <f t="shared" si="6"/>
        <v>291.81361616929297</v>
      </c>
      <c r="F37" s="31">
        <f t="shared" si="7"/>
        <v>348.290233345503</v>
      </c>
      <c r="G37" s="6">
        <f t="shared" si="8"/>
        <v>11810.318635875718</v>
      </c>
    </row>
    <row r="38" spans="1:7">
      <c r="A38" s="30">
        <f t="shared" si="2"/>
        <v>45992</v>
      </c>
      <c r="B38" s="17">
        <f t="shared" si="3"/>
        <v>24</v>
      </c>
      <c r="C38" s="6">
        <f t="shared" si="4"/>
        <v>11810.318635875718</v>
      </c>
      <c r="D38" s="31">
        <f t="shared" si="5"/>
        <v>55.114820300753351</v>
      </c>
      <c r="E38" s="31">
        <f t="shared" si="6"/>
        <v>293.17541304474963</v>
      </c>
      <c r="F38" s="31">
        <f t="shared" si="7"/>
        <v>348.290233345503</v>
      </c>
      <c r="G38" s="6">
        <f t="shared" si="8"/>
        <v>11517.143222830968</v>
      </c>
    </row>
    <row r="39" spans="1:7">
      <c r="A39" s="30">
        <f t="shared" si="2"/>
        <v>46023</v>
      </c>
      <c r="B39" s="17">
        <f t="shared" si="3"/>
        <v>25</v>
      </c>
      <c r="C39" s="6">
        <f t="shared" si="4"/>
        <v>11517.143222830968</v>
      </c>
      <c r="D39" s="31">
        <f t="shared" si="5"/>
        <v>53.746668373211186</v>
      </c>
      <c r="E39" s="31">
        <f t="shared" si="6"/>
        <v>294.54356497229185</v>
      </c>
      <c r="F39" s="31">
        <f t="shared" si="7"/>
        <v>348.29023334550305</v>
      </c>
      <c r="G39" s="6">
        <f t="shared" si="8"/>
        <v>11222.599657858676</v>
      </c>
    </row>
    <row r="40" spans="1:7">
      <c r="A40" s="30">
        <f t="shared" si="2"/>
        <v>46054</v>
      </c>
      <c r="B40" s="17">
        <f t="shared" si="3"/>
        <v>26</v>
      </c>
      <c r="C40" s="6">
        <f t="shared" si="4"/>
        <v>11222.599657858676</v>
      </c>
      <c r="D40" s="31">
        <f t="shared" si="5"/>
        <v>52.372131736673822</v>
      </c>
      <c r="E40" s="31">
        <f t="shared" si="6"/>
        <v>295.9181016088292</v>
      </c>
      <c r="F40" s="31">
        <f t="shared" si="7"/>
        <v>348.290233345503</v>
      </c>
      <c r="G40" s="6">
        <f t="shared" si="8"/>
        <v>10926.681556249847</v>
      </c>
    </row>
    <row r="41" spans="1:7">
      <c r="A41" s="30">
        <f t="shared" si="2"/>
        <v>46082</v>
      </c>
      <c r="B41" s="17">
        <f t="shared" si="3"/>
        <v>27</v>
      </c>
      <c r="C41" s="6">
        <f t="shared" si="4"/>
        <v>10926.681556249847</v>
      </c>
      <c r="D41" s="31">
        <f t="shared" si="5"/>
        <v>50.991180595832624</v>
      </c>
      <c r="E41" s="31">
        <f t="shared" si="6"/>
        <v>297.29905274967041</v>
      </c>
      <c r="F41" s="31">
        <f t="shared" si="7"/>
        <v>348.29023334550305</v>
      </c>
      <c r="G41" s="6">
        <f t="shared" si="8"/>
        <v>10629.382503500176</v>
      </c>
    </row>
    <row r="42" spans="1:7">
      <c r="A42" s="30">
        <f t="shared" si="2"/>
        <v>46113</v>
      </c>
      <c r="B42" s="17">
        <f t="shared" si="3"/>
        <v>28</v>
      </c>
      <c r="C42" s="6">
        <f t="shared" si="4"/>
        <v>10629.382503500176</v>
      </c>
      <c r="D42" s="31">
        <f t="shared" si="5"/>
        <v>49.603785016334157</v>
      </c>
      <c r="E42" s="31">
        <f t="shared" si="6"/>
        <v>298.68644832916885</v>
      </c>
      <c r="F42" s="31">
        <f t="shared" si="7"/>
        <v>348.290233345503</v>
      </c>
      <c r="G42" s="6">
        <f t="shared" si="8"/>
        <v>10330.696055171007</v>
      </c>
    </row>
    <row r="43" spans="1:7">
      <c r="A43" s="30">
        <f t="shared" si="2"/>
        <v>46143</v>
      </c>
      <c r="B43" s="17">
        <f t="shared" si="3"/>
        <v>29</v>
      </c>
      <c r="C43" s="6">
        <f t="shared" si="4"/>
        <v>10330.696055171007</v>
      </c>
      <c r="D43" s="31">
        <f t="shared" si="5"/>
        <v>48.209914924131368</v>
      </c>
      <c r="E43" s="31">
        <f t="shared" si="6"/>
        <v>300.08031842137166</v>
      </c>
      <c r="F43" s="31">
        <f t="shared" si="7"/>
        <v>348.290233345503</v>
      </c>
      <c r="G43" s="6">
        <f t="shared" si="8"/>
        <v>10030.615736749636</v>
      </c>
    </row>
    <row r="44" spans="1:7">
      <c r="A44" s="30">
        <f t="shared" si="2"/>
        <v>46174</v>
      </c>
      <c r="B44" s="17">
        <f t="shared" si="3"/>
        <v>30</v>
      </c>
      <c r="C44" s="6">
        <f t="shared" si="4"/>
        <v>10030.615736749636</v>
      </c>
      <c r="D44" s="31">
        <f t="shared" si="5"/>
        <v>46.80954010483164</v>
      </c>
      <c r="E44" s="31">
        <f t="shared" si="6"/>
        <v>301.48069324067137</v>
      </c>
      <c r="F44" s="31">
        <f t="shared" si="7"/>
        <v>348.290233345503</v>
      </c>
      <c r="G44" s="6">
        <f t="shared" si="8"/>
        <v>9729.1350435089644</v>
      </c>
    </row>
    <row r="45" spans="1:7">
      <c r="A45" s="30">
        <f t="shared" si="2"/>
        <v>46204</v>
      </c>
      <c r="B45" s="17">
        <f t="shared" si="3"/>
        <v>31</v>
      </c>
      <c r="C45" s="6">
        <f t="shared" si="4"/>
        <v>9729.1350435089644</v>
      </c>
      <c r="D45" s="31">
        <f t="shared" si="5"/>
        <v>45.402630203041838</v>
      </c>
      <c r="E45" s="31">
        <f t="shared" si="6"/>
        <v>302.88760314246116</v>
      </c>
      <c r="F45" s="31">
        <f t="shared" si="7"/>
        <v>348.290233345503</v>
      </c>
      <c r="G45" s="6">
        <f t="shared" si="8"/>
        <v>9426.2474403665037</v>
      </c>
    </row>
    <row r="46" spans="1:7">
      <c r="A46" s="30">
        <f t="shared" si="2"/>
        <v>46235</v>
      </c>
      <c r="B46" s="17">
        <f t="shared" si="3"/>
        <v>32</v>
      </c>
      <c r="C46" s="6">
        <f t="shared" si="4"/>
        <v>9426.2474403665037</v>
      </c>
      <c r="D46" s="31">
        <f t="shared" si="5"/>
        <v>43.989154721710356</v>
      </c>
      <c r="E46" s="31">
        <f t="shared" si="6"/>
        <v>304.30107862379265</v>
      </c>
      <c r="F46" s="31">
        <f t="shared" si="7"/>
        <v>348.290233345503</v>
      </c>
      <c r="G46" s="6">
        <f t="shared" si="8"/>
        <v>9121.9463617427118</v>
      </c>
    </row>
    <row r="47" spans="1:7">
      <c r="A47" s="30">
        <f t="shared" si="2"/>
        <v>46266</v>
      </c>
      <c r="B47" s="17">
        <f t="shared" si="3"/>
        <v>33</v>
      </c>
      <c r="C47" s="6">
        <f t="shared" si="4"/>
        <v>9121.9463617427118</v>
      </c>
      <c r="D47" s="31">
        <f t="shared" si="5"/>
        <v>42.569083021465985</v>
      </c>
      <c r="E47" s="31">
        <f t="shared" si="6"/>
        <v>305.72115032403707</v>
      </c>
      <c r="F47" s="31">
        <f t="shared" si="7"/>
        <v>348.29023334550305</v>
      </c>
      <c r="G47" s="6">
        <f t="shared" si="8"/>
        <v>8816.225211418674</v>
      </c>
    </row>
    <row r="48" spans="1:7">
      <c r="A48" s="30">
        <f t="shared" si="2"/>
        <v>46296</v>
      </c>
      <c r="B48" s="17">
        <f t="shared" si="3"/>
        <v>34</v>
      </c>
      <c r="C48" s="6">
        <f t="shared" si="4"/>
        <v>8816.225211418674</v>
      </c>
      <c r="D48" s="31">
        <f t="shared" si="5"/>
        <v>41.142384319953813</v>
      </c>
      <c r="E48" s="31">
        <f t="shared" si="6"/>
        <v>307.14784902554925</v>
      </c>
      <c r="F48" s="31">
        <f t="shared" si="7"/>
        <v>348.29023334550305</v>
      </c>
      <c r="G48" s="6">
        <f t="shared" si="8"/>
        <v>8509.0773623931254</v>
      </c>
    </row>
    <row r="49" spans="1:7">
      <c r="A49" s="30">
        <f t="shared" si="2"/>
        <v>46327</v>
      </c>
      <c r="B49" s="17">
        <f t="shared" si="3"/>
        <v>35</v>
      </c>
      <c r="C49" s="6">
        <f t="shared" si="4"/>
        <v>8509.0773623931254</v>
      </c>
      <c r="D49" s="31">
        <f t="shared" si="5"/>
        <v>39.709027691167925</v>
      </c>
      <c r="E49" s="31">
        <f t="shared" si="6"/>
        <v>308.58120565433506</v>
      </c>
      <c r="F49" s="31">
        <f t="shared" si="7"/>
        <v>348.290233345503</v>
      </c>
      <c r="G49" s="6">
        <f t="shared" si="8"/>
        <v>8200.4961567387909</v>
      </c>
    </row>
    <row r="50" spans="1:7">
      <c r="A50" s="30">
        <f t="shared" si="2"/>
        <v>46357</v>
      </c>
      <c r="B50" s="17">
        <f t="shared" si="3"/>
        <v>36</v>
      </c>
      <c r="C50" s="6">
        <f t="shared" si="4"/>
        <v>8200.4961567387909</v>
      </c>
      <c r="D50" s="31">
        <f t="shared" si="5"/>
        <v>38.268982064781021</v>
      </c>
      <c r="E50" s="31">
        <f t="shared" si="6"/>
        <v>310.02125128072197</v>
      </c>
      <c r="F50" s="31">
        <f t="shared" si="7"/>
        <v>348.290233345503</v>
      </c>
      <c r="G50" s="6">
        <f t="shared" si="8"/>
        <v>7890.4749054580689</v>
      </c>
    </row>
    <row r="51" spans="1:7">
      <c r="A51" s="30">
        <f t="shared" si="2"/>
        <v>46388</v>
      </c>
      <c r="B51" s="17">
        <f t="shared" si="3"/>
        <v>37</v>
      </c>
      <c r="C51" s="6">
        <f t="shared" si="4"/>
        <v>7890.4749054580689</v>
      </c>
      <c r="D51" s="31">
        <f t="shared" si="5"/>
        <v>36.822216225470981</v>
      </c>
      <c r="E51" s="31">
        <f t="shared" si="6"/>
        <v>311.46801712003202</v>
      </c>
      <c r="F51" s="31">
        <f t="shared" si="7"/>
        <v>348.290233345503</v>
      </c>
      <c r="G51" s="6">
        <f t="shared" si="8"/>
        <v>7579.0068883380372</v>
      </c>
    </row>
    <row r="52" spans="1:7">
      <c r="A52" s="30">
        <f t="shared" si="2"/>
        <v>46419</v>
      </c>
      <c r="B52" s="17">
        <f t="shared" si="3"/>
        <v>38</v>
      </c>
      <c r="C52" s="6">
        <f t="shared" si="4"/>
        <v>7579.0068883380372</v>
      </c>
      <c r="D52" s="31">
        <f t="shared" si="5"/>
        <v>35.368698812244169</v>
      </c>
      <c r="E52" s="31">
        <f t="shared" si="6"/>
        <v>312.92153453325886</v>
      </c>
      <c r="F52" s="31">
        <f t="shared" si="7"/>
        <v>348.29023334550305</v>
      </c>
      <c r="G52" s="6">
        <f t="shared" si="8"/>
        <v>7266.0853538047786</v>
      </c>
    </row>
    <row r="53" spans="1:7">
      <c r="A53" s="30">
        <f t="shared" si="2"/>
        <v>46447</v>
      </c>
      <c r="B53" s="17">
        <f t="shared" si="3"/>
        <v>39</v>
      </c>
      <c r="C53" s="6">
        <f t="shared" si="4"/>
        <v>7266.0853538047786</v>
      </c>
      <c r="D53" s="31">
        <f t="shared" si="5"/>
        <v>33.908398317755626</v>
      </c>
      <c r="E53" s="31">
        <f t="shared" si="6"/>
        <v>314.38183502774746</v>
      </c>
      <c r="F53" s="31">
        <f t="shared" si="7"/>
        <v>348.29023334550311</v>
      </c>
      <c r="G53" s="6">
        <f t="shared" si="8"/>
        <v>6951.7035187770307</v>
      </c>
    </row>
    <row r="54" spans="1:7">
      <c r="A54" s="30">
        <f t="shared" si="2"/>
        <v>46478</v>
      </c>
      <c r="B54" s="17">
        <f t="shared" si="3"/>
        <v>40</v>
      </c>
      <c r="C54" s="6">
        <f t="shared" si="4"/>
        <v>6951.7035187770307</v>
      </c>
      <c r="D54" s="31">
        <f t="shared" si="5"/>
        <v>32.441283087626132</v>
      </c>
      <c r="E54" s="31">
        <f t="shared" si="6"/>
        <v>315.84895025787694</v>
      </c>
      <c r="F54" s="31">
        <f t="shared" si="7"/>
        <v>348.29023334550305</v>
      </c>
      <c r="G54" s="6">
        <f t="shared" si="8"/>
        <v>6635.8545685191539</v>
      </c>
    </row>
    <row r="55" spans="1:7">
      <c r="A55" s="30">
        <f t="shared" si="2"/>
        <v>46508</v>
      </c>
      <c r="B55" s="17">
        <f t="shared" si="3"/>
        <v>41</v>
      </c>
      <c r="C55" s="6">
        <f t="shared" si="4"/>
        <v>6635.8545685191539</v>
      </c>
      <c r="D55" s="31">
        <f t="shared" si="5"/>
        <v>30.967321319756046</v>
      </c>
      <c r="E55" s="31">
        <f t="shared" si="6"/>
        <v>317.32291202574697</v>
      </c>
      <c r="F55" s="31">
        <f t="shared" si="7"/>
        <v>348.290233345503</v>
      </c>
      <c r="G55" s="6">
        <f t="shared" si="8"/>
        <v>6318.5316564934074</v>
      </c>
    </row>
    <row r="56" spans="1:7">
      <c r="A56" s="30">
        <f t="shared" si="2"/>
        <v>46539</v>
      </c>
      <c r="B56" s="17">
        <f t="shared" si="3"/>
        <v>42</v>
      </c>
      <c r="C56" s="6">
        <f t="shared" si="4"/>
        <v>6318.5316564934074</v>
      </c>
      <c r="D56" s="31">
        <f t="shared" si="5"/>
        <v>29.486481063635885</v>
      </c>
      <c r="E56" s="31">
        <f t="shared" si="6"/>
        <v>318.80375228186716</v>
      </c>
      <c r="F56" s="31">
        <f t="shared" si="7"/>
        <v>348.29023334550305</v>
      </c>
      <c r="G56" s="6">
        <f t="shared" si="8"/>
        <v>5999.7279042115406</v>
      </c>
    </row>
    <row r="57" spans="1:7">
      <c r="A57" s="30">
        <f t="shared" si="2"/>
        <v>46569</v>
      </c>
      <c r="B57" s="17">
        <f t="shared" si="3"/>
        <v>43</v>
      </c>
      <c r="C57" s="6">
        <f t="shared" si="4"/>
        <v>5999.7279042115406</v>
      </c>
      <c r="D57" s="31">
        <f t="shared" si="5"/>
        <v>27.998730219653847</v>
      </c>
      <c r="E57" s="31">
        <f t="shared" si="6"/>
        <v>320.29150312584915</v>
      </c>
      <c r="F57" s="31">
        <f t="shared" si="7"/>
        <v>348.290233345503</v>
      </c>
      <c r="G57" s="6">
        <f t="shared" si="8"/>
        <v>5679.4364010856916</v>
      </c>
    </row>
    <row r="58" spans="1:7">
      <c r="A58" s="30">
        <f t="shared" si="2"/>
        <v>46600</v>
      </c>
      <c r="B58" s="17">
        <f t="shared" si="3"/>
        <v>44</v>
      </c>
      <c r="C58" s="6">
        <f t="shared" si="4"/>
        <v>5679.4364010856916</v>
      </c>
      <c r="D58" s="31">
        <f t="shared" si="5"/>
        <v>26.504036538399884</v>
      </c>
      <c r="E58" s="31">
        <f t="shared" si="6"/>
        <v>321.78619680710312</v>
      </c>
      <c r="F58" s="31">
        <f t="shared" si="7"/>
        <v>348.290233345503</v>
      </c>
      <c r="G58" s="6">
        <f t="shared" si="8"/>
        <v>5357.6502042785887</v>
      </c>
    </row>
    <row r="59" spans="1:7">
      <c r="A59" s="30">
        <f t="shared" si="2"/>
        <v>46631</v>
      </c>
      <c r="B59" s="17">
        <f t="shared" si="3"/>
        <v>45</v>
      </c>
      <c r="C59" s="6">
        <f t="shared" si="4"/>
        <v>5357.6502042785887</v>
      </c>
      <c r="D59" s="31">
        <f t="shared" si="5"/>
        <v>25.002367619966737</v>
      </c>
      <c r="E59" s="31">
        <f t="shared" si="6"/>
        <v>323.28786572553628</v>
      </c>
      <c r="F59" s="31">
        <f t="shared" si="7"/>
        <v>348.290233345503</v>
      </c>
      <c r="G59" s="6">
        <f t="shared" si="8"/>
        <v>5034.3623385530527</v>
      </c>
    </row>
    <row r="60" spans="1:7">
      <c r="A60" s="30">
        <f t="shared" si="2"/>
        <v>46661</v>
      </c>
      <c r="B60" s="17">
        <f t="shared" si="3"/>
        <v>46</v>
      </c>
      <c r="C60" s="6">
        <f t="shared" si="4"/>
        <v>5034.3623385530527</v>
      </c>
      <c r="D60" s="31">
        <f t="shared" si="5"/>
        <v>23.493690913247558</v>
      </c>
      <c r="E60" s="31">
        <f t="shared" si="6"/>
        <v>324.79654243225542</v>
      </c>
      <c r="F60" s="31">
        <f t="shared" si="7"/>
        <v>348.290233345503</v>
      </c>
      <c r="G60" s="6">
        <f t="shared" si="8"/>
        <v>4709.5657961207971</v>
      </c>
    </row>
    <row r="61" spans="1:7">
      <c r="A61" s="30">
        <f t="shared" si="2"/>
        <v>46692</v>
      </c>
      <c r="B61" s="17">
        <f t="shared" si="3"/>
        <v>47</v>
      </c>
      <c r="C61" s="6">
        <f t="shared" si="4"/>
        <v>4709.5657961207971</v>
      </c>
      <c r="D61" s="31">
        <f t="shared" si="5"/>
        <v>21.977973715230366</v>
      </c>
      <c r="E61" s="31">
        <f t="shared" si="6"/>
        <v>326.31225963027265</v>
      </c>
      <c r="F61" s="31">
        <f t="shared" si="7"/>
        <v>348.290233345503</v>
      </c>
      <c r="G61" s="6">
        <f t="shared" si="8"/>
        <v>4383.2535364905243</v>
      </c>
    </row>
    <row r="62" spans="1:7">
      <c r="A62" s="30">
        <f t="shared" si="2"/>
        <v>46722</v>
      </c>
      <c r="B62" s="17">
        <f t="shared" si="3"/>
        <v>48</v>
      </c>
      <c r="C62" s="6">
        <f t="shared" si="4"/>
        <v>4383.2535364905243</v>
      </c>
      <c r="D62" s="31">
        <f t="shared" si="5"/>
        <v>20.455183170289104</v>
      </c>
      <c r="E62" s="31">
        <f t="shared" si="6"/>
        <v>327.83505017521395</v>
      </c>
      <c r="F62" s="31">
        <f t="shared" si="7"/>
        <v>348.29023334550305</v>
      </c>
      <c r="G62" s="6">
        <f t="shared" si="8"/>
        <v>4055.4184863153105</v>
      </c>
    </row>
    <row r="63" spans="1:7">
      <c r="A63" s="30">
        <f t="shared" si="2"/>
        <v>46753</v>
      </c>
      <c r="B63" s="17">
        <f t="shared" si="3"/>
        <v>49</v>
      </c>
      <c r="C63" s="6">
        <f t="shared" si="4"/>
        <v>4055.4184863153105</v>
      </c>
      <c r="D63" s="31">
        <f t="shared" si="5"/>
        <v>18.925286269471435</v>
      </c>
      <c r="E63" s="31">
        <f t="shared" si="6"/>
        <v>329.36494707603157</v>
      </c>
      <c r="F63" s="31">
        <f t="shared" si="7"/>
        <v>348.290233345503</v>
      </c>
      <c r="G63" s="6">
        <f t="shared" si="8"/>
        <v>3726.053539239279</v>
      </c>
    </row>
    <row r="64" spans="1:7">
      <c r="A64" s="30">
        <f t="shared" si="2"/>
        <v>46784</v>
      </c>
      <c r="B64" s="17">
        <f t="shared" si="3"/>
        <v>50</v>
      </c>
      <c r="C64" s="6">
        <f t="shared" si="4"/>
        <v>3726.053539239279</v>
      </c>
      <c r="D64" s="31">
        <f t="shared" si="5"/>
        <v>17.388249849783286</v>
      </c>
      <c r="E64" s="31">
        <f t="shared" si="6"/>
        <v>330.90198349571972</v>
      </c>
      <c r="F64" s="31">
        <f t="shared" si="7"/>
        <v>348.290233345503</v>
      </c>
      <c r="G64" s="6">
        <f t="shared" si="8"/>
        <v>3395.1515557435591</v>
      </c>
    </row>
    <row r="65" spans="1:7">
      <c r="A65" s="30">
        <f t="shared" si="2"/>
        <v>46813</v>
      </c>
      <c r="B65" s="17">
        <f t="shared" si="3"/>
        <v>51</v>
      </c>
      <c r="C65" s="6">
        <f t="shared" si="4"/>
        <v>3395.1515557435591</v>
      </c>
      <c r="D65" s="31">
        <f t="shared" si="5"/>
        <v>15.844040593469927</v>
      </c>
      <c r="E65" s="31">
        <f t="shared" si="6"/>
        <v>332.44619275203308</v>
      </c>
      <c r="F65" s="31">
        <f t="shared" si="7"/>
        <v>348.290233345503</v>
      </c>
      <c r="G65" s="6">
        <f t="shared" si="8"/>
        <v>3062.7053629915263</v>
      </c>
    </row>
    <row r="66" spans="1:7">
      <c r="A66" s="30">
        <f t="shared" si="2"/>
        <v>46844</v>
      </c>
      <c r="B66" s="17">
        <f t="shared" si="3"/>
        <v>52</v>
      </c>
      <c r="C66" s="6">
        <f t="shared" si="4"/>
        <v>3062.7053629915263</v>
      </c>
      <c r="D66" s="31">
        <f t="shared" si="5"/>
        <v>14.292625027293774</v>
      </c>
      <c r="E66" s="31">
        <f t="shared" si="6"/>
        <v>333.99760831820919</v>
      </c>
      <c r="F66" s="31">
        <f t="shared" si="7"/>
        <v>348.29023334550294</v>
      </c>
      <c r="G66" s="6">
        <f t="shared" si="8"/>
        <v>2728.7077546733171</v>
      </c>
    </row>
    <row r="67" spans="1:7">
      <c r="A67" s="30">
        <f t="shared" si="2"/>
        <v>46874</v>
      </c>
      <c r="B67" s="17">
        <f t="shared" si="3"/>
        <v>53</v>
      </c>
      <c r="C67" s="6">
        <f t="shared" si="4"/>
        <v>2728.7077546733171</v>
      </c>
      <c r="D67" s="31">
        <f t="shared" si="5"/>
        <v>12.733969521808795</v>
      </c>
      <c r="E67" s="31">
        <f t="shared" si="6"/>
        <v>335.55626382369428</v>
      </c>
      <c r="F67" s="31">
        <f t="shared" si="7"/>
        <v>348.29023334550305</v>
      </c>
      <c r="G67" s="6">
        <f t="shared" si="8"/>
        <v>2393.1514908496229</v>
      </c>
    </row>
    <row r="68" spans="1:7">
      <c r="A68" s="30">
        <f t="shared" si="2"/>
        <v>46905</v>
      </c>
      <c r="B68" s="17">
        <f t="shared" si="3"/>
        <v>54</v>
      </c>
      <c r="C68" s="6">
        <f t="shared" si="4"/>
        <v>2393.1514908496229</v>
      </c>
      <c r="D68" s="31">
        <f t="shared" si="5"/>
        <v>11.168040290631554</v>
      </c>
      <c r="E68" s="31">
        <f t="shared" si="6"/>
        <v>337.1221930548715</v>
      </c>
      <c r="F68" s="31">
        <f t="shared" si="7"/>
        <v>348.29023334550305</v>
      </c>
      <c r="G68" s="6">
        <f t="shared" si="8"/>
        <v>2056.0292977947515</v>
      </c>
    </row>
    <row r="69" spans="1:7">
      <c r="A69" s="30">
        <f t="shared" si="2"/>
        <v>46935</v>
      </c>
      <c r="B69" s="17">
        <f t="shared" si="3"/>
        <v>55</v>
      </c>
      <c r="C69" s="6">
        <f t="shared" si="4"/>
        <v>2056.0292977947515</v>
      </c>
      <c r="D69" s="31">
        <f t="shared" si="5"/>
        <v>9.5948033897088223</v>
      </c>
      <c r="E69" s="31">
        <f t="shared" si="6"/>
        <v>338.69542995579422</v>
      </c>
      <c r="F69" s="31">
        <f t="shared" si="7"/>
        <v>348.29023334550305</v>
      </c>
      <c r="G69" s="6">
        <f t="shared" si="8"/>
        <v>1717.3338678389573</v>
      </c>
    </row>
    <row r="70" spans="1:7">
      <c r="A70" s="30">
        <f t="shared" si="2"/>
        <v>46966</v>
      </c>
      <c r="B70" s="17">
        <f t="shared" si="3"/>
        <v>56</v>
      </c>
      <c r="C70" s="6">
        <f t="shared" si="4"/>
        <v>1717.3338678389573</v>
      </c>
      <c r="D70" s="31">
        <f t="shared" si="5"/>
        <v>8.0142247165817828</v>
      </c>
      <c r="E70" s="31">
        <f t="shared" si="6"/>
        <v>340.27600862892126</v>
      </c>
      <c r="F70" s="31">
        <f t="shared" si="7"/>
        <v>348.29023334550305</v>
      </c>
      <c r="G70" s="6">
        <f t="shared" si="8"/>
        <v>1377.057859210036</v>
      </c>
    </row>
    <row r="71" spans="1:7">
      <c r="A71" s="30">
        <f t="shared" si="2"/>
        <v>46997</v>
      </c>
      <c r="B71" s="17">
        <f t="shared" si="3"/>
        <v>57</v>
      </c>
      <c r="C71" s="6">
        <f t="shared" si="4"/>
        <v>1377.057859210036</v>
      </c>
      <c r="D71" s="31">
        <f t="shared" si="5"/>
        <v>6.4262700096468164</v>
      </c>
      <c r="E71" s="31">
        <f t="shared" si="6"/>
        <v>341.86396333585617</v>
      </c>
      <c r="F71" s="31">
        <f t="shared" si="7"/>
        <v>348.290233345503</v>
      </c>
      <c r="G71" s="6">
        <f t="shared" si="8"/>
        <v>1035.1938958741798</v>
      </c>
    </row>
    <row r="72" spans="1:7">
      <c r="A72" s="30">
        <f t="shared" si="2"/>
        <v>47027</v>
      </c>
      <c r="B72" s="17">
        <f t="shared" si="3"/>
        <v>58</v>
      </c>
      <c r="C72" s="6">
        <f t="shared" si="4"/>
        <v>1035.1938958741798</v>
      </c>
      <c r="D72" s="31">
        <f t="shared" si="5"/>
        <v>4.8309048474128202</v>
      </c>
      <c r="E72" s="31">
        <f t="shared" si="6"/>
        <v>343.4593284980902</v>
      </c>
      <c r="F72" s="31">
        <f t="shared" si="7"/>
        <v>348.290233345503</v>
      </c>
      <c r="G72" s="6">
        <f t="shared" si="8"/>
        <v>691.73456737608967</v>
      </c>
    </row>
    <row r="73" spans="1:7">
      <c r="A73" s="30">
        <f t="shared" si="2"/>
        <v>47058</v>
      </c>
      <c r="B73" s="17">
        <f t="shared" si="3"/>
        <v>59</v>
      </c>
      <c r="C73" s="6">
        <f t="shared" si="4"/>
        <v>691.73456737608967</v>
      </c>
      <c r="D73" s="31">
        <f t="shared" si="5"/>
        <v>3.2280946477550656</v>
      </c>
      <c r="E73" s="31">
        <f t="shared" si="6"/>
        <v>345.06213869774797</v>
      </c>
      <c r="F73" s="31">
        <f t="shared" si="7"/>
        <v>348.29023334550305</v>
      </c>
      <c r="G73" s="6">
        <f t="shared" si="8"/>
        <v>346.6724286783417</v>
      </c>
    </row>
    <row r="74" spans="1:7">
      <c r="A74" s="30">
        <f t="shared" si="2"/>
        <v>47088</v>
      </c>
      <c r="B74" s="17">
        <f t="shared" si="3"/>
        <v>60</v>
      </c>
      <c r="C74" s="6">
        <f t="shared" si="4"/>
        <v>346.6724286783417</v>
      </c>
      <c r="D74" s="31">
        <f t="shared" si="5"/>
        <v>1.617804667165575</v>
      </c>
      <c r="E74" s="31">
        <f t="shared" si="6"/>
        <v>346.67242867833744</v>
      </c>
      <c r="F74" s="31">
        <f t="shared" si="7"/>
        <v>348.290233345503</v>
      </c>
      <c r="G74" s="6">
        <f t="shared" si="8"/>
        <v>4.2632564145606011E-12</v>
      </c>
    </row>
    <row r="75" spans="1:7">
      <c r="A75" s="30"/>
      <c r="B75" s="17"/>
      <c r="C75" s="6"/>
      <c r="D75" s="31"/>
      <c r="E75" s="31"/>
      <c r="F75" s="31"/>
      <c r="G75" s="6"/>
    </row>
    <row r="76" spans="1:7">
      <c r="A76" s="30"/>
      <c r="B76" s="17"/>
      <c r="C76" s="6"/>
      <c r="D76" s="31"/>
      <c r="E76" s="31"/>
      <c r="F76" s="31"/>
      <c r="G76" s="6"/>
    </row>
    <row r="77" spans="1:7">
      <c r="A77" s="30"/>
      <c r="B77" s="17"/>
      <c r="C77" s="6"/>
      <c r="D77" s="31"/>
      <c r="E77" s="31"/>
      <c r="F77" s="31"/>
      <c r="G77" s="6"/>
    </row>
    <row r="78" spans="1:7">
      <c r="A78" s="30"/>
      <c r="B78" s="17"/>
      <c r="C78" s="6"/>
      <c r="D78" s="31"/>
      <c r="E78" s="31"/>
      <c r="F78" s="31"/>
      <c r="G78" s="6"/>
    </row>
    <row r="79" spans="1:7">
      <c r="A79" s="30"/>
      <c r="B79" s="17"/>
      <c r="C79" s="6"/>
      <c r="D79" s="31"/>
      <c r="E79" s="31"/>
      <c r="F79" s="31"/>
      <c r="G79" s="6"/>
    </row>
    <row r="80" spans="1:7">
      <c r="A80" s="30"/>
      <c r="B80" s="17"/>
      <c r="C80" s="6"/>
      <c r="D80" s="31"/>
      <c r="E80" s="31"/>
      <c r="F80" s="31"/>
      <c r="G80" s="6"/>
    </row>
    <row r="81" spans="1:7">
      <c r="A81" s="30"/>
      <c r="B81" s="17"/>
      <c r="C81" s="6"/>
      <c r="D81" s="31"/>
      <c r="E81" s="31"/>
      <c r="F81" s="31"/>
      <c r="G81" s="6"/>
    </row>
    <row r="82" spans="1:7">
      <c r="A82" s="30"/>
      <c r="B82" s="17"/>
      <c r="C82" s="6"/>
      <c r="D82" s="31"/>
      <c r="E82" s="31"/>
      <c r="F82" s="31"/>
      <c r="G82" s="6"/>
    </row>
    <row r="83" spans="1:7">
      <c r="A83" s="30"/>
      <c r="B83" s="17"/>
      <c r="C83" s="6"/>
      <c r="D83" s="31"/>
      <c r="E83" s="31"/>
      <c r="F83" s="31"/>
      <c r="G83" s="6"/>
    </row>
    <row r="84" spans="1:7">
      <c r="A84" s="30"/>
      <c r="B84" s="17"/>
      <c r="C84" s="6"/>
      <c r="D84" s="31"/>
      <c r="E84" s="31"/>
      <c r="F84" s="31"/>
      <c r="G84" s="6"/>
    </row>
    <row r="85" spans="1:7">
      <c r="A85" s="30"/>
      <c r="B85" s="17"/>
      <c r="C85" s="6"/>
      <c r="D85" s="31"/>
      <c r="E85" s="31"/>
      <c r="F85" s="31"/>
      <c r="G85" s="6"/>
    </row>
    <row r="86" spans="1:7">
      <c r="A86" s="30"/>
      <c r="B86" s="17"/>
      <c r="C86" s="6"/>
      <c r="D86" s="31"/>
      <c r="E86" s="31"/>
      <c r="F86" s="31"/>
      <c r="G86" s="6"/>
    </row>
    <row r="87" spans="1:7">
      <c r="A87" s="30"/>
      <c r="B87" s="17"/>
      <c r="C87" s="6"/>
      <c r="D87" s="31"/>
      <c r="E87" s="31"/>
      <c r="F87" s="31"/>
      <c r="G87" s="6"/>
    </row>
    <row r="88" spans="1:7">
      <c r="A88" s="30"/>
      <c r="B88" s="17"/>
      <c r="C88" s="6"/>
      <c r="D88" s="31"/>
      <c r="E88" s="31"/>
      <c r="F88" s="31"/>
      <c r="G88" s="6"/>
    </row>
    <row r="89" spans="1:7">
      <c r="A89" s="30"/>
      <c r="B89" s="17"/>
      <c r="C89" s="6"/>
      <c r="D89" s="31"/>
      <c r="E89" s="31"/>
      <c r="F89" s="31"/>
      <c r="G89" s="6"/>
    </row>
    <row r="90" spans="1:7">
      <c r="A90" s="30"/>
      <c r="B90" s="17"/>
      <c r="C90" s="6"/>
      <c r="D90" s="31"/>
      <c r="E90" s="31"/>
      <c r="F90" s="31"/>
      <c r="G90" s="6"/>
    </row>
    <row r="91" spans="1:7">
      <c r="A91" s="30"/>
      <c r="B91" s="17"/>
      <c r="C91" s="6"/>
      <c r="D91" s="31"/>
      <c r="E91" s="31"/>
      <c r="F91" s="31"/>
      <c r="G91" s="6"/>
    </row>
    <row r="92" spans="1:7">
      <c r="A92" s="30"/>
      <c r="B92" s="17"/>
      <c r="C92" s="6"/>
      <c r="D92" s="31"/>
      <c r="E92" s="31"/>
      <c r="F92" s="31"/>
      <c r="G92" s="6"/>
    </row>
    <row r="93" spans="1:7">
      <c r="A93" s="30"/>
      <c r="B93" s="17"/>
      <c r="C93" s="6"/>
      <c r="D93" s="31"/>
      <c r="E93" s="31"/>
      <c r="F93" s="31"/>
      <c r="G93" s="6"/>
    </row>
    <row r="94" spans="1:7">
      <c r="A94" s="30"/>
      <c r="B94" s="17"/>
      <c r="C94" s="6"/>
      <c r="D94" s="31"/>
      <c r="E94" s="31"/>
      <c r="F94" s="31"/>
      <c r="G94" s="6"/>
    </row>
    <row r="95" spans="1:7">
      <c r="A95" s="30"/>
      <c r="B95" s="17"/>
      <c r="C95" s="6"/>
      <c r="D95" s="31"/>
      <c r="E95" s="31"/>
      <c r="F95" s="31"/>
      <c r="G95" s="6"/>
    </row>
    <row r="96" spans="1:7">
      <c r="A96" s="30"/>
      <c r="B96" s="17"/>
      <c r="C96" s="6"/>
      <c r="D96" s="31"/>
      <c r="E96" s="31"/>
      <c r="F96" s="31"/>
      <c r="G96" s="6"/>
    </row>
    <row r="97" spans="1:7">
      <c r="A97" s="30"/>
      <c r="B97" s="17"/>
      <c r="C97" s="6"/>
      <c r="D97" s="31"/>
      <c r="E97" s="31"/>
      <c r="F97" s="31"/>
      <c r="G97" s="6"/>
    </row>
    <row r="98" spans="1:7">
      <c r="A98" s="30"/>
      <c r="B98" s="17"/>
      <c r="C98" s="6"/>
      <c r="D98" s="31"/>
      <c r="E98" s="31"/>
      <c r="F98" s="31"/>
      <c r="G98" s="6"/>
    </row>
    <row r="99" spans="1:7">
      <c r="A99" s="30"/>
      <c r="B99" s="17"/>
      <c r="C99" s="6"/>
      <c r="D99" s="31"/>
      <c r="E99" s="31"/>
      <c r="F99" s="31"/>
      <c r="G99" s="6"/>
    </row>
    <row r="100" spans="1:7">
      <c r="A100" s="30"/>
      <c r="B100" s="17"/>
      <c r="C100" s="6"/>
      <c r="D100" s="31"/>
      <c r="E100" s="31"/>
      <c r="F100" s="31"/>
      <c r="G100" s="6"/>
    </row>
    <row r="101" spans="1:7">
      <c r="A101" s="30"/>
      <c r="B101" s="17"/>
      <c r="C101" s="6"/>
      <c r="D101" s="31"/>
      <c r="E101" s="31"/>
      <c r="F101" s="31"/>
      <c r="G101" s="6"/>
    </row>
    <row r="102" spans="1:7">
      <c r="A102" s="30"/>
      <c r="B102" s="17"/>
      <c r="C102" s="6"/>
      <c r="D102" s="31"/>
      <c r="E102" s="31"/>
      <c r="F102" s="31"/>
      <c r="G102" s="6"/>
    </row>
    <row r="103" spans="1:7">
      <c r="A103" s="30"/>
      <c r="B103" s="17"/>
      <c r="C103" s="6"/>
      <c r="D103" s="31"/>
      <c r="E103" s="31"/>
      <c r="F103" s="31"/>
      <c r="G103" s="6"/>
    </row>
    <row r="104" spans="1:7">
      <c r="A104" s="30"/>
      <c r="B104" s="17"/>
      <c r="C104" s="6"/>
      <c r="D104" s="31"/>
      <c r="E104" s="31"/>
      <c r="F104" s="31"/>
      <c r="G104" s="6"/>
    </row>
    <row r="105" spans="1:7">
      <c r="A105" s="30"/>
      <c r="B105" s="17"/>
      <c r="C105" s="6"/>
      <c r="D105" s="31"/>
      <c r="E105" s="31"/>
      <c r="F105" s="31"/>
      <c r="G105" s="6"/>
    </row>
    <row r="106" spans="1:7">
      <c r="A106" s="30"/>
      <c r="B106" s="17"/>
      <c r="C106" s="6"/>
      <c r="D106" s="31"/>
      <c r="E106" s="31"/>
      <c r="F106" s="31"/>
      <c r="G106" s="6"/>
    </row>
    <row r="107" spans="1:7">
      <c r="A107" s="30"/>
      <c r="B107" s="17"/>
      <c r="C107" s="6"/>
      <c r="D107" s="31"/>
      <c r="E107" s="31"/>
      <c r="F107" s="31"/>
      <c r="G107" s="6"/>
    </row>
    <row r="108" spans="1:7">
      <c r="A108" s="30"/>
      <c r="B108" s="17"/>
      <c r="C108" s="6"/>
      <c r="D108" s="31"/>
      <c r="E108" s="31"/>
      <c r="F108" s="31"/>
      <c r="G108" s="6"/>
    </row>
    <row r="109" spans="1:7">
      <c r="A109" s="30"/>
      <c r="B109" s="17"/>
      <c r="C109" s="6"/>
      <c r="D109" s="31"/>
      <c r="E109" s="31"/>
      <c r="F109" s="31"/>
      <c r="G109" s="6"/>
    </row>
    <row r="110" spans="1:7">
      <c r="A110" s="30"/>
      <c r="B110" s="17"/>
      <c r="C110" s="6"/>
      <c r="D110" s="31"/>
      <c r="E110" s="31"/>
      <c r="F110" s="31"/>
      <c r="G110" s="6"/>
    </row>
    <row r="111" spans="1:7">
      <c r="A111" s="30"/>
      <c r="B111" s="17"/>
      <c r="C111" s="6"/>
      <c r="D111" s="31"/>
      <c r="E111" s="31"/>
      <c r="F111" s="31"/>
      <c r="G111" s="6"/>
    </row>
    <row r="112" spans="1:7">
      <c r="A112" s="30"/>
      <c r="B112" s="17"/>
      <c r="C112" s="6"/>
      <c r="D112" s="31"/>
      <c r="E112" s="31"/>
      <c r="F112" s="31"/>
      <c r="G112" s="6"/>
    </row>
    <row r="113" spans="1:7">
      <c r="A113" s="30"/>
      <c r="B113" s="17"/>
      <c r="C113" s="6"/>
      <c r="D113" s="31"/>
      <c r="E113" s="31"/>
      <c r="F113" s="31"/>
      <c r="G113" s="6"/>
    </row>
    <row r="114" spans="1:7">
      <c r="A114" s="30"/>
      <c r="B114" s="17"/>
      <c r="C114" s="6"/>
      <c r="D114" s="31"/>
      <c r="E114" s="31"/>
      <c r="F114" s="31"/>
      <c r="G114" s="6"/>
    </row>
    <row r="115" spans="1:7">
      <c r="A115" s="30"/>
      <c r="B115" s="17"/>
      <c r="C115" s="6"/>
      <c r="D115" s="31"/>
      <c r="E115" s="31"/>
      <c r="F115" s="31"/>
      <c r="G115" s="6"/>
    </row>
    <row r="116" spans="1:7">
      <c r="A116" s="30"/>
      <c r="B116" s="17"/>
      <c r="C116" s="6"/>
      <c r="D116" s="31"/>
      <c r="E116" s="31"/>
      <c r="F116" s="31"/>
      <c r="G116" s="6"/>
    </row>
    <row r="117" spans="1:7">
      <c r="A117" s="30"/>
      <c r="B117" s="17"/>
      <c r="C117" s="6"/>
      <c r="D117" s="31"/>
      <c r="E117" s="31"/>
      <c r="F117" s="31"/>
      <c r="G117" s="6"/>
    </row>
    <row r="118" spans="1:7">
      <c r="A118" s="30"/>
      <c r="B118" s="17"/>
      <c r="C118" s="6"/>
      <c r="D118" s="31"/>
      <c r="E118" s="31"/>
      <c r="F118" s="31"/>
      <c r="G118" s="6"/>
    </row>
    <row r="119" spans="1:7">
      <c r="A119" s="30"/>
      <c r="B119" s="17"/>
      <c r="C119" s="6"/>
      <c r="D119" s="31"/>
      <c r="E119" s="31"/>
      <c r="F119" s="31"/>
      <c r="G119" s="6"/>
    </row>
    <row r="120" spans="1:7">
      <c r="A120" s="30"/>
      <c r="B120" s="17"/>
      <c r="C120" s="6"/>
      <c r="D120" s="31"/>
      <c r="E120" s="31"/>
      <c r="F120" s="31"/>
      <c r="G120" s="6"/>
    </row>
    <row r="121" spans="1:7">
      <c r="A121" s="30"/>
      <c r="B121" s="17"/>
      <c r="C121" s="6"/>
      <c r="D121" s="31"/>
      <c r="E121" s="31"/>
      <c r="F121" s="31"/>
      <c r="G121" s="6"/>
    </row>
    <row r="122" spans="1:7">
      <c r="A122" s="30"/>
      <c r="B122" s="17"/>
      <c r="C122" s="6"/>
      <c r="D122" s="31"/>
      <c r="E122" s="31"/>
      <c r="F122" s="31"/>
      <c r="G122" s="6"/>
    </row>
    <row r="123" spans="1:7">
      <c r="A123" s="30"/>
      <c r="B123" s="17"/>
      <c r="C123" s="6"/>
      <c r="D123" s="31"/>
      <c r="E123" s="31"/>
      <c r="F123" s="31"/>
      <c r="G123" s="6"/>
    </row>
    <row r="124" spans="1:7">
      <c r="A124" s="30"/>
      <c r="B124" s="17"/>
      <c r="C124" s="6"/>
      <c r="D124" s="31"/>
      <c r="E124" s="31"/>
      <c r="F124" s="31"/>
      <c r="G124" s="6"/>
    </row>
    <row r="125" spans="1:7">
      <c r="A125" s="30"/>
      <c r="B125" s="17"/>
      <c r="C125" s="6"/>
      <c r="D125" s="31"/>
      <c r="E125" s="31"/>
      <c r="F125" s="31"/>
      <c r="G125" s="6"/>
    </row>
    <row r="126" spans="1:7">
      <c r="A126" s="30"/>
      <c r="B126" s="17"/>
      <c r="C126" s="6"/>
      <c r="D126" s="31"/>
      <c r="E126" s="31"/>
      <c r="F126" s="31"/>
      <c r="G126" s="6"/>
    </row>
    <row r="127" spans="1:7">
      <c r="A127" s="30"/>
      <c r="B127" s="17"/>
      <c r="C127" s="6"/>
      <c r="D127" s="31"/>
      <c r="E127" s="31"/>
      <c r="F127" s="31"/>
      <c r="G127" s="6"/>
    </row>
    <row r="128" spans="1:7">
      <c r="A128" s="30"/>
      <c r="B128" s="17"/>
      <c r="C128" s="6"/>
      <c r="D128" s="31"/>
      <c r="E128" s="31"/>
      <c r="F128" s="31"/>
      <c r="G128" s="6"/>
    </row>
    <row r="129" spans="1:7">
      <c r="A129" s="30"/>
      <c r="B129" s="17"/>
      <c r="C129" s="6"/>
      <c r="D129" s="31"/>
      <c r="E129" s="31"/>
      <c r="F129" s="31"/>
      <c r="G129" s="6"/>
    </row>
    <row r="130" spans="1:7">
      <c r="A130" s="30"/>
      <c r="B130" s="17"/>
      <c r="C130" s="6"/>
      <c r="D130" s="31"/>
      <c r="E130" s="31"/>
      <c r="F130" s="31"/>
      <c r="G130" s="6"/>
    </row>
    <row r="131" spans="1:7">
      <c r="A131" s="30"/>
      <c r="B131" s="17"/>
      <c r="C131" s="6"/>
      <c r="D131" s="31"/>
      <c r="E131" s="31"/>
      <c r="F131" s="31"/>
      <c r="G131" s="6"/>
    </row>
    <row r="132" spans="1:7">
      <c r="A132" s="30"/>
      <c r="B132" s="17"/>
      <c r="C132" s="6"/>
      <c r="D132" s="31"/>
      <c r="E132" s="31"/>
      <c r="F132" s="31"/>
      <c r="G132" s="6"/>
    </row>
    <row r="133" spans="1:7">
      <c r="A133" s="30"/>
      <c r="B133" s="17"/>
      <c r="C133" s="6"/>
      <c r="D133" s="31"/>
      <c r="E133" s="31"/>
      <c r="F133" s="31"/>
      <c r="G133" s="6"/>
    </row>
    <row r="134" spans="1:7">
      <c r="A134" s="30"/>
      <c r="B134" s="17"/>
      <c r="C134" s="6"/>
      <c r="D134" s="31"/>
      <c r="E134" s="31"/>
      <c r="F134" s="31"/>
      <c r="G134" s="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C0A40E-E3BE-4C99-B367-A6E2696FA1DB}"/>
</file>

<file path=customXml/itemProps2.xml><?xml version="1.0" encoding="utf-8"?>
<ds:datastoreItem xmlns:ds="http://schemas.openxmlformats.org/officeDocument/2006/customXml" ds:itemID="{344FA19B-B8C1-4549-B20B-B588041E1C12}"/>
</file>

<file path=customXml/itemProps3.xml><?xml version="1.0" encoding="utf-8"?>
<ds:datastoreItem xmlns:ds="http://schemas.openxmlformats.org/officeDocument/2006/customXml" ds:itemID="{39753F72-3300-44B0-91AF-08B3F461EA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Keili Luik</cp:lastModifiedBy>
  <cp:revision/>
  <dcterms:created xsi:type="dcterms:W3CDTF">2018-11-22T07:56:47Z</dcterms:created>
  <dcterms:modified xsi:type="dcterms:W3CDTF">2023-05-05T11:50:28Z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